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E15" i="1"/>
  <c r="D15" i="1"/>
  <c r="C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s="1"/>
  <c r="F4" i="1" s="1"/>
  <c r="E6" i="1"/>
  <c r="D6" i="1"/>
  <c r="D4" i="1" s="1"/>
  <c r="C6" i="1"/>
  <c r="E4" i="1"/>
  <c r="C4" i="1"/>
  <c r="G7" i="1" l="1"/>
  <c r="G6" i="1" s="1"/>
  <c r="G4" i="1" s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<sst xmlns="http://schemas.openxmlformats.org/spreadsheetml/2006/main" count="26" uniqueCount="26">
  <si>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</si>
  <si>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</si>
  <si>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</si>
  <si>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</si>
  <si>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</si>
  <si>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</si>
  <si>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</si>
  <si>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</si>
  <si>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</si>
  <si>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</si>
  <si>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</si>
  <si>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</si>
  <si>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</si>
  <si>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</si>
  <si>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</si>
  <si>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</si>
  <si>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</si>
  <si>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</si>
  <si>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</si>
  <si>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</si>
  <si>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</si>
  <si>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</si>
  <si>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</si>
  <si>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</si>
  <si>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</si>
  <si>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JUNTA MUNICIPAL DE AGUA POTABLE Y ALCANTARILLADO DE CORTAZAR, GTO.
Estado Analítico del Activo
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</si>
</sst>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>
      <selection activeCell="H24" sqref="H24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8" t="s">
        <v>25</v>
      </c>
      <c r="B1" s="19"/>
      <c r="C1" s="19"/>
      <c r="D1" s="19"/>
      <c r="E1" s="19"/>
      <c r="F1" s="19"/>
      <c r="G1" s="20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128739497.29000002</v>
      </c>
      <c r="D4" s="13">
        <f>SUM(D6+D15)</f>
        <v>45190383.200000003</v>
      </c>
      <c r="E4" s="13">
        <f>SUM(E6+E15)</f>
        <v>38931496.520000003</v>
      </c>
      <c r="F4" s="13">
        <f>SUM(F6+F15)</f>
        <v>134998383.97</v>
      </c>
      <c r="G4" s="13">
        <f>SUM(G6+G15)</f>
        <v>6258886.6800000034</v>
      </c>
    </row>
    <row r="5" spans="1:7" x14ac:dyDescent="0.2">
      <c r="A5" s="15"/>
      <c r="B5" s="2"/>
      <c r="C5" s="21"/>
      <c r="D5" s="21"/>
      <c r="E5" s="21"/>
      <c r="F5" s="21"/>
      <c r="G5" s="21"/>
    </row>
    <row r="6" spans="1:7" x14ac:dyDescent="0.2">
      <c r="A6" s="3">
        <v>1100</v>
      </c>
      <c r="B6" s="17" t="s">
        <v>8</v>
      </c>
      <c r="C6" s="13">
        <f>SUM(C7:C13)</f>
        <v>43224176.32</v>
      </c>
      <c r="D6" s="13">
        <f>SUM(D7:D13)</f>
        <v>41653292.900000006</v>
      </c>
      <c r="E6" s="13">
        <f>SUM(E7:E13)</f>
        <v>37338603.840000004</v>
      </c>
      <c r="F6" s="13">
        <f>SUM(F7:F13)</f>
        <v>47538865.380000003</v>
      </c>
      <c r="G6" s="21">
        <f>SUM(G7:G13)</f>
        <v>4314689.0600000042</v>
      </c>
    </row>
    <row r="7" spans="1:7" x14ac:dyDescent="0.2">
      <c r="A7" s="3">
        <v>1110</v>
      </c>
      <c r="B7" s="7" t="s">
        <v>9</v>
      </c>
      <c r="C7" s="21">
        <v>37657852.299999997</v>
      </c>
      <c r="D7" s="21">
        <v>19966413.890000001</v>
      </c>
      <c r="E7" s="21">
        <v>15555901.33</v>
      </c>
      <c r="F7" s="21">
        <f>C7+D7-E7</f>
        <v>42068364.859999999</v>
      </c>
      <c r="G7" s="21">
        <f t="shared" ref="G7:G13" si="0">F7-C7</f>
        <v>4410512.5600000024</v>
      </c>
    </row>
    <row r="8" spans="1:7" x14ac:dyDescent="0.2">
      <c r="A8" s="3">
        <v>1120</v>
      </c>
      <c r="B8" s="7" t="s">
        <v>10</v>
      </c>
      <c r="C8" s="21">
        <v>4523318.12</v>
      </c>
      <c r="D8" s="21">
        <v>20439717.030000001</v>
      </c>
      <c r="E8" s="21">
        <v>20842468.07</v>
      </c>
      <c r="F8" s="21">
        <f t="shared" ref="F8:F13" si="1">C8+D8-E8</f>
        <v>4120567.0800000019</v>
      </c>
      <c r="G8" s="21">
        <f t="shared" si="0"/>
        <v>-402751.03999999817</v>
      </c>
    </row>
    <row r="9" spans="1:7" x14ac:dyDescent="0.2">
      <c r="A9" s="3">
        <v>1130</v>
      </c>
      <c r="B9" s="7" t="s">
        <v>11</v>
      </c>
      <c r="C9" s="21">
        <v>85338.09</v>
      </c>
      <c r="D9" s="21">
        <v>385487.88</v>
      </c>
      <c r="E9" s="21">
        <v>160207.20000000001</v>
      </c>
      <c r="F9" s="21">
        <f t="shared" si="1"/>
        <v>310618.76999999996</v>
      </c>
      <c r="G9" s="21">
        <f t="shared" si="0"/>
        <v>225280.67999999996</v>
      </c>
    </row>
    <row r="10" spans="1:7" x14ac:dyDescent="0.2">
      <c r="A10" s="3">
        <v>1140</v>
      </c>
      <c r="B10" s="7" t="s">
        <v>1</v>
      </c>
      <c r="C10" s="21">
        <v>0</v>
      </c>
      <c r="D10" s="21">
        <v>0</v>
      </c>
      <c r="E10" s="21">
        <v>0</v>
      </c>
      <c r="F10" s="21">
        <f t="shared" si="1"/>
        <v>0</v>
      </c>
      <c r="G10" s="21">
        <f t="shared" si="0"/>
        <v>0</v>
      </c>
    </row>
    <row r="11" spans="1:7" x14ac:dyDescent="0.2">
      <c r="A11" s="3">
        <v>1150</v>
      </c>
      <c r="B11" s="7" t="s">
        <v>2</v>
      </c>
      <c r="C11" s="21">
        <v>957667.81</v>
      </c>
      <c r="D11" s="21">
        <v>861674.1</v>
      </c>
      <c r="E11" s="21">
        <v>780027.24</v>
      </c>
      <c r="F11" s="21">
        <f t="shared" si="1"/>
        <v>1039314.6700000002</v>
      </c>
      <c r="G11" s="21">
        <f t="shared" si="0"/>
        <v>81646.860000000102</v>
      </c>
    </row>
    <row r="12" spans="1:7" x14ac:dyDescent="0.2">
      <c r="A12" s="3">
        <v>1160</v>
      </c>
      <c r="B12" s="7" t="s">
        <v>12</v>
      </c>
      <c r="C12" s="21">
        <v>0</v>
      </c>
      <c r="D12" s="21">
        <v>0</v>
      </c>
      <c r="E12" s="21">
        <v>0</v>
      </c>
      <c r="F12" s="21">
        <f t="shared" si="1"/>
        <v>0</v>
      </c>
      <c r="G12" s="21">
        <f t="shared" si="0"/>
        <v>0</v>
      </c>
    </row>
    <row r="13" spans="1:7" x14ac:dyDescent="0.2">
      <c r="A13" s="3">
        <v>1190</v>
      </c>
      <c r="B13" s="7" t="s">
        <v>13</v>
      </c>
      <c r="C13" s="21">
        <v>0</v>
      </c>
      <c r="D13" s="21">
        <v>0</v>
      </c>
      <c r="E13" s="21">
        <v>0</v>
      </c>
      <c r="F13" s="21">
        <f t="shared" si="1"/>
        <v>0</v>
      </c>
      <c r="G13" s="21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85515320.970000014</v>
      </c>
      <c r="D15" s="13">
        <f>SUM(D16:D24)</f>
        <v>3537090.3000000003</v>
      </c>
      <c r="E15" s="13">
        <f>SUM(E16:E24)</f>
        <v>1592892.68</v>
      </c>
      <c r="F15" s="13">
        <f>SUM(F16:F24)</f>
        <v>87459518.590000004</v>
      </c>
      <c r="G15" s="13">
        <f>SUM(G16:G24)</f>
        <v>1944197.6199999996</v>
      </c>
    </row>
    <row r="16" spans="1:7" x14ac:dyDescent="0.2">
      <c r="A16" s="3">
        <v>1210</v>
      </c>
      <c r="B16" s="7" t="s">
        <v>15</v>
      </c>
      <c r="C16" s="21">
        <v>0</v>
      </c>
      <c r="D16" s="21">
        <v>0</v>
      </c>
      <c r="E16" s="21">
        <v>0</v>
      </c>
      <c r="F16" s="21">
        <f>C16+D16-E16</f>
        <v>0</v>
      </c>
      <c r="G16" s="21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22">
        <v>0</v>
      </c>
      <c r="D17" s="22">
        <v>0</v>
      </c>
      <c r="E17" s="22">
        <v>0</v>
      </c>
      <c r="F17" s="22">
        <f t="shared" ref="F17:F24" si="3">C17+D17-E17</f>
        <v>0</v>
      </c>
      <c r="G17" s="22">
        <f t="shared" si="2"/>
        <v>0</v>
      </c>
    </row>
    <row r="18" spans="1:7" x14ac:dyDescent="0.2">
      <c r="A18" s="3">
        <v>1230</v>
      </c>
      <c r="B18" s="7" t="s">
        <v>17</v>
      </c>
      <c r="C18" s="22">
        <v>104786840.04000001</v>
      </c>
      <c r="D18" s="22">
        <v>3217304.91</v>
      </c>
      <c r="E18" s="22">
        <v>1239651.94</v>
      </c>
      <c r="F18" s="22">
        <f t="shared" si="3"/>
        <v>106764493.01000001</v>
      </c>
      <c r="G18" s="22">
        <f t="shared" si="2"/>
        <v>1977652.9699999988</v>
      </c>
    </row>
    <row r="19" spans="1:7" x14ac:dyDescent="0.2">
      <c r="A19" s="3">
        <v>1240</v>
      </c>
      <c r="B19" s="7" t="s">
        <v>18</v>
      </c>
      <c r="C19" s="21">
        <v>15089036.33</v>
      </c>
      <c r="D19" s="21">
        <v>211815.14</v>
      </c>
      <c r="E19" s="21">
        <v>251042.99</v>
      </c>
      <c r="F19" s="21">
        <f t="shared" si="3"/>
        <v>15049808.48</v>
      </c>
      <c r="G19" s="21">
        <f t="shared" si="2"/>
        <v>-39227.849999999627</v>
      </c>
    </row>
    <row r="20" spans="1:7" x14ac:dyDescent="0.2">
      <c r="A20" s="3">
        <v>1250</v>
      </c>
      <c r="B20" s="7" t="s">
        <v>19</v>
      </c>
      <c r="C20" s="21">
        <v>6757087.3600000003</v>
      </c>
      <c r="D20" s="21">
        <v>24100</v>
      </c>
      <c r="E20" s="21">
        <v>14815.91</v>
      </c>
      <c r="F20" s="21">
        <f t="shared" si="3"/>
        <v>6766371.4500000002</v>
      </c>
      <c r="G20" s="21">
        <f t="shared" si="2"/>
        <v>9284.089999999851</v>
      </c>
    </row>
    <row r="21" spans="1:7" x14ac:dyDescent="0.2">
      <c r="A21" s="3">
        <v>1260</v>
      </c>
      <c r="B21" s="7" t="s">
        <v>20</v>
      </c>
      <c r="C21" s="21">
        <v>-42995089.899999999</v>
      </c>
      <c r="D21" s="21">
        <v>2537.39</v>
      </c>
      <c r="E21" s="21">
        <v>0</v>
      </c>
      <c r="F21" s="21">
        <f t="shared" si="3"/>
        <v>-42992552.509999998</v>
      </c>
      <c r="G21" s="21">
        <f t="shared" si="2"/>
        <v>2537.390000000596</v>
      </c>
    </row>
    <row r="22" spans="1:7" x14ac:dyDescent="0.2">
      <c r="A22" s="3">
        <v>1270</v>
      </c>
      <c r="B22" s="7" t="s">
        <v>21</v>
      </c>
      <c r="C22" s="21">
        <v>1877447.14</v>
      </c>
      <c r="D22" s="21">
        <v>81332.86</v>
      </c>
      <c r="E22" s="21">
        <v>87381.84</v>
      </c>
      <c r="F22" s="21">
        <f t="shared" si="3"/>
        <v>1871398.16</v>
      </c>
      <c r="G22" s="21">
        <f t="shared" si="2"/>
        <v>-6048.9799999999814</v>
      </c>
    </row>
    <row r="23" spans="1:7" x14ac:dyDescent="0.2">
      <c r="A23" s="3">
        <v>1280</v>
      </c>
      <c r="B23" s="7" t="s">
        <v>22</v>
      </c>
      <c r="C23" s="21">
        <v>0</v>
      </c>
      <c r="D23" s="21">
        <v>0</v>
      </c>
      <c r="E23" s="21">
        <v>0</v>
      </c>
      <c r="F23" s="21">
        <f t="shared" si="3"/>
        <v>0</v>
      </c>
      <c r="G23" s="21">
        <f t="shared" si="2"/>
        <v>0</v>
      </c>
    </row>
    <row r="24" spans="1:7" x14ac:dyDescent="0.2">
      <c r="A24" s="3">
        <v>1290</v>
      </c>
      <c r="B24" s="7" t="s">
        <v>23</v>
      </c>
      <c r="C24" s="21">
        <v>0</v>
      </c>
      <c r="D24" s="21">
        <v>0</v>
      </c>
      <c r="E24" s="21">
        <v>0</v>
      </c>
      <c r="F24" s="21">
        <f t="shared" si="3"/>
        <v>0</v>
      </c>
      <c r="G24" s="21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2019-04-23T14:29:20Z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